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3-prep\документы студентов2\121\Луткова Дарья\"/>
    </mc:Choice>
  </mc:AlternateContent>
  <bookViews>
    <workbookView xWindow="0" yWindow="0" windowWidth="19200" windowHeight="1174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7" i="1" l="1"/>
  <c r="E27" i="1"/>
  <c r="F27" i="1"/>
  <c r="G27" i="1"/>
  <c r="H27" i="1"/>
  <c r="I27" i="1"/>
  <c r="J27" i="1"/>
  <c r="E28" i="1" l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D28" i="1"/>
  <c r="AJ28" i="1" s="1"/>
  <c r="K27" i="1"/>
  <c r="AI27" i="1" s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7" i="1"/>
  <c r="J6" i="1"/>
  <c r="K6" i="1"/>
  <c r="P6" i="1" s="1"/>
  <c r="U6" i="1" s="1"/>
  <c r="Z6" i="1" s="1"/>
  <c r="AE6" i="1" s="1"/>
  <c r="L6" i="1"/>
  <c r="M6" i="1"/>
  <c r="R6" i="1" s="1"/>
  <c r="W6" i="1" s="1"/>
  <c r="AB6" i="1" s="1"/>
  <c r="AG6" i="1" s="1"/>
  <c r="O6" i="1"/>
  <c r="T6" i="1" s="1"/>
  <c r="Y6" i="1" s="1"/>
  <c r="AD6" i="1" s="1"/>
  <c r="Q6" i="1"/>
  <c r="V6" i="1" s="1"/>
  <c r="AA6" i="1" s="1"/>
  <c r="AF6" i="1" s="1"/>
  <c r="I6" i="1"/>
  <c r="N6" i="1" s="1"/>
  <c r="S6" i="1" s="1"/>
  <c r="X6" i="1" s="1"/>
  <c r="AC6" i="1" s="1"/>
  <c r="AH6" i="1" s="1"/>
</calcChain>
</file>

<file path=xl/sharedStrings.xml><?xml version="1.0" encoding="utf-8"?>
<sst xmlns="http://schemas.openxmlformats.org/spreadsheetml/2006/main" count="187" uniqueCount="140">
  <si>
    <t>№ п/п</t>
  </si>
  <si>
    <t>Фамилия, имя ребенка</t>
  </si>
  <si>
    <t>Дни месяца</t>
  </si>
  <si>
    <t>Дней посещенных</t>
  </si>
  <si>
    <t>Дней пропущенных</t>
  </si>
  <si>
    <t>Присутствующих</t>
  </si>
  <si>
    <t>Отсутствующих</t>
  </si>
  <si>
    <t>Нюхалов Мартын Евстафиевич</t>
  </si>
  <si>
    <t>Белочкина Эвелина Давидовна</t>
  </si>
  <si>
    <t>Коньякова Антонина Всеволодовна</t>
  </si>
  <si>
    <t>Якшибаев Кирилл Адамович</t>
  </si>
  <si>
    <t>Скосырский Всеволод Герасимович</t>
  </si>
  <si>
    <t>Капитонов Тимофей Карлович</t>
  </si>
  <si>
    <t>Ерёмин Кирилл Иннокентиевич</t>
  </si>
  <si>
    <t>Ягода Юлий Иннокентиевич</t>
  </si>
  <si>
    <t>Эрдели ﻿Август Матвеевич</t>
  </si>
  <si>
    <t>Рыкова Изольда Ефимовна</t>
  </si>
  <si>
    <t>Ануфриева Ева Семеновна</t>
  </si>
  <si>
    <t>Митрохина Таисия Борисовна</t>
  </si>
  <si>
    <t>Кудров Тихон Захарович</t>
  </si>
  <si>
    <t>Бланк учета посещаемости детей средней группы д/сада "Карусель"</t>
  </si>
  <si>
    <t>н</t>
  </si>
  <si>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</si>
  <si>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</si>
  <si>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</si>
  <si>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</si>
  <si>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</si>
  <si>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</si>
  <si>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</si>
  <si>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</si>
  <si>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</si>
  <si>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>Фамилия, Имя , Отчество отца</t>
  </si>
  <si>
    <t>Место работы отца</t>
  </si>
  <si>
    <t>ж</t>
  </si>
  <si>
    <t>м</t>
  </si>
  <si>
    <t>Луговой пер.,23</t>
  </si>
  <si>
    <t>Ворошилова ул.,48</t>
  </si>
  <si>
    <t>Декабристов ул.,67</t>
  </si>
  <si>
    <t>Вишневая ул.,55а</t>
  </si>
  <si>
    <t>Сентября ул.,13</t>
  </si>
  <si>
    <t>Весенний пер.,39</t>
  </si>
  <si>
    <t>Гоголя пер.,21</t>
  </si>
  <si>
    <t>Озерная ул,46</t>
  </si>
  <si>
    <t>Октябрьская ул.,9</t>
  </si>
  <si>
    <t>Фрунзе ул.,12</t>
  </si>
  <si>
    <t>50 лет Октября ул.,60</t>
  </si>
  <si>
    <t>Рубца ул.,5</t>
  </si>
  <si>
    <t>Беляева ул.,41</t>
  </si>
  <si>
    <t>Пионерская ул.,66</t>
  </si>
  <si>
    <t>Калинина ул.,30</t>
  </si>
  <si>
    <t>Жданова ул.,17</t>
  </si>
  <si>
    <t>Мира ул.,77</t>
  </si>
  <si>
    <t>Солнечная ул.,53</t>
  </si>
  <si>
    <t>Толстого пер.,35</t>
  </si>
  <si>
    <t>8 марта ул.,37</t>
  </si>
  <si>
    <t>Ануфриева Мария Влаимировна</t>
  </si>
  <si>
    <t>Белочкина Ульяна Александровна</t>
  </si>
  <si>
    <t>Ерёмина Вера Евгеньевна</t>
  </si>
  <si>
    <t>Капитонова Татьяна Анатольевна</t>
  </si>
  <si>
    <t>Коньякова Вера Павловна</t>
  </si>
  <si>
    <t>Кудрова Дарья Андреевна</t>
  </si>
  <si>
    <t>Митрохина Елена Ивановна</t>
  </si>
  <si>
    <t>Мутовина Юлия Олеговна</t>
  </si>
  <si>
    <t>Нюхалова Наталья Павловна</t>
  </si>
  <si>
    <t>Рыкова Кристина Антиповна</t>
  </si>
  <si>
    <t>Скосырская Екатерина Андреевна</t>
  </si>
  <si>
    <t>Урбановская Алина Степановна</t>
  </si>
  <si>
    <t>Хабарова Анна Викторовна</t>
  </si>
  <si>
    <t>Целиковская Виктория Герасимова</t>
  </si>
  <si>
    <t>Эрдели Амалия Мстиславовна</t>
  </si>
  <si>
    <t>Ягода Маргарита Стефановна</t>
  </si>
  <si>
    <t>Язвецова Ирина Юрьевна</t>
  </si>
  <si>
    <t>Яшкибаева Людмила Ивановна</t>
  </si>
  <si>
    <t>Ануфриев Семен Олегович</t>
  </si>
  <si>
    <t>Белочкин Давид Андреевич</t>
  </si>
  <si>
    <t>Бобрик Ольга Вячеславовна</t>
  </si>
  <si>
    <t>Бобрик Владлена Данилевна</t>
  </si>
  <si>
    <t>Бобрик Данил Александрович</t>
  </si>
  <si>
    <t>Витвин Владлена Артемовна</t>
  </si>
  <si>
    <t>Витвин Ефрем Степанович</t>
  </si>
  <si>
    <t>Витвин Степан Алексеевич</t>
  </si>
  <si>
    <t>Ерёмин Иннокентий Зиновьевич</t>
  </si>
  <si>
    <t>Капитанов Карл Иванович</t>
  </si>
  <si>
    <t xml:space="preserve">Коньяков Всеволод Никитович </t>
  </si>
  <si>
    <t xml:space="preserve">Кудров Захар Артемович </t>
  </si>
  <si>
    <t>Митрохин Борис Олегович</t>
  </si>
  <si>
    <t>Мутовина Дина Алексеевна</t>
  </si>
  <si>
    <t>Мутовин Алексей Александрович</t>
  </si>
  <si>
    <t>Нюхалов Евстафий Владимирович</t>
  </si>
  <si>
    <t>Рыков Евстафий Владимирович</t>
  </si>
  <si>
    <t>Скосырский Герасим Дмитриевич</t>
  </si>
  <si>
    <t>Урбановский Владимир Дмитриевич</t>
  </si>
  <si>
    <t>Урбановский Дмитрий Антонович</t>
  </si>
  <si>
    <t>Хабаров Мстислав Максимович</t>
  </si>
  <si>
    <t>Хабаров Максим Павлович</t>
  </si>
  <si>
    <t>Целиковский Николай Денисович</t>
  </si>
  <si>
    <t xml:space="preserve">Целиковский Денис Кириллович </t>
  </si>
  <si>
    <t xml:space="preserve">Эрдели Матвей Сергеевич </t>
  </si>
  <si>
    <t>Ягода Иннокентий Олегович</t>
  </si>
  <si>
    <t>Язвецова Роза Павловна</t>
  </si>
  <si>
    <t>Язвецов Павел Евгеньевич</t>
  </si>
  <si>
    <t>Якшибаев Адам Игореевич</t>
  </si>
  <si>
    <t>Медицинский работник</t>
  </si>
  <si>
    <t>Эколог</t>
  </si>
  <si>
    <t>Стюардеса</t>
  </si>
  <si>
    <t>Актриса театра и кино</t>
  </si>
  <si>
    <t>Юрист</t>
  </si>
  <si>
    <t>Учитель музыки</t>
  </si>
  <si>
    <t>Воспитатель</t>
  </si>
  <si>
    <t>Продавец</t>
  </si>
  <si>
    <t>Повар</t>
  </si>
  <si>
    <t>Дизайнер</t>
  </si>
  <si>
    <t>Хореограф</t>
  </si>
  <si>
    <t>Флорист</t>
  </si>
  <si>
    <t>Мерчандайзер</t>
  </si>
  <si>
    <t>Психолог</t>
  </si>
  <si>
    <t>Журналист</t>
  </si>
  <si>
    <t>Программист</t>
  </si>
  <si>
    <t>Механик</t>
  </si>
  <si>
    <t>Слесарь</t>
  </si>
  <si>
    <t>Менеджер по туризму</t>
  </si>
  <si>
    <t>Бухгалтер</t>
  </si>
  <si>
    <t>Архитектор</t>
  </si>
  <si>
    <t>Врач-косметолог</t>
  </si>
  <si>
    <t>Риэлтор</t>
  </si>
  <si>
    <t>Визайжист</t>
  </si>
  <si>
    <t>Парикмахер</t>
  </si>
  <si>
    <t>Инженер</t>
  </si>
  <si>
    <t>Спортивный инстуктор</t>
  </si>
  <si>
    <t>Фотограф</t>
  </si>
  <si>
    <t>Электрик</t>
  </si>
  <si>
    <t>МЧС</t>
  </si>
  <si>
    <t>Коллектор</t>
  </si>
  <si>
    <t>Адвокат</t>
  </si>
  <si>
    <t>Сварщик</t>
  </si>
  <si>
    <t>Строитель</t>
  </si>
  <si>
    <t>Страховое дело</t>
  </si>
  <si>
    <t>Военный</t>
  </si>
  <si>
    <t>Преподователь</t>
  </si>
  <si>
    <t>Веб-дизайнер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</si>
</sst>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Blackadder ITC"/>
      <family val="5"/>
    </font>
    <font>
      <sz val="11"/>
      <color rgb="FF7030A0"/>
      <name val="Times New Roman"/>
      <family val="1"/>
      <charset val="204"/>
    </font>
    <font>
      <i/>
      <sz val="14"/>
      <color rgb="FF7030A0"/>
      <name val="Blackadder ITC"/>
      <family val="5"/>
    </font>
    <font>
      <sz val="14"/>
      <color rgb="FF7030A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11"/>
      <color theme="8" tint="-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BEBEB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1" fillId="0" borderId="4" applyNumberFormat="0" applyFill="0" applyAlignment="0" applyProtection="0"/>
  </cellStyleXfs>
  <cellXfs count="25">
    <xf numFmtId="0" fontId="0" fillId="0" borderId="0" xfId="0"/>
    <xf numFmtId="0" fontId="5" fillId="2" borderId="1" xfId="1" applyFont="1" applyAlignment="1">
      <alignment horizontal="center" vertical="center" wrapText="1"/>
    </xf>
    <xf numFmtId="0" fontId="3" fillId="2" borderId="1" xfId="1" applyFont="1" applyAlignment="1">
      <alignment vertical="center" wrapText="1"/>
    </xf>
    <xf numFmtId="0" fontId="6" fillId="0" borderId="2" xfId="0" applyFont="1" applyBorder="1" applyAlignment="1">
      <alignment horizontal="center"/>
    </xf>
    <xf numFmtId="16" fontId="5" fillId="2" borderId="1" xfId="1" applyNumberFormat="1" applyFont="1" applyAlignment="1">
      <alignment horizontal="center" vertical="center" wrapText="1"/>
    </xf>
    <xf numFmtId="2" fontId="3" fillId="2" borderId="1" xfId="1" applyNumberFormat="1" applyFont="1" applyAlignment="1">
      <alignment vertical="center" wrapText="1"/>
    </xf>
    <xf numFmtId="0" fontId="7" fillId="2" borderId="1" xfId="1" applyFont="1" applyAlignment="1">
      <alignment vertical="center" wrapText="1"/>
    </xf>
    <xf numFmtId="0" fontId="7" fillId="2" borderId="1" xfId="1" applyFont="1" applyAlignment="1">
      <alignment horizontal="center" vertical="center" wrapText="1"/>
    </xf>
    <xf numFmtId="0" fontId="7" fillId="3" borderId="1" xfId="1" applyFont="1" applyFill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" fillId="3" borderId="4" xfId="2" applyFont="1" applyFill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3" borderId="1" xfId="1" applyFont="1" applyFill="1" applyAlignment="1">
      <alignment horizontal="center" vertical="center" wrapText="1"/>
    </xf>
    <xf numFmtId="0" fontId="2" fillId="4" borderId="1" xfId="1" applyFont="1" applyFill="1" applyAlignment="1">
      <alignment vertical="center" wrapText="1"/>
    </xf>
    <xf numFmtId="0" fontId="8" fillId="3" borderId="2" xfId="0" applyFont="1" applyFill="1" applyBorder="1"/>
    <xf numFmtId="0" fontId="9" fillId="3" borderId="2" xfId="0" applyFont="1" applyFill="1" applyBorder="1"/>
    <xf numFmtId="0" fontId="2" fillId="2" borderId="1" xfId="1" applyFont="1" applyAlignment="1">
      <alignment horizontal="center" vertical="center" wrapText="1"/>
    </xf>
    <xf numFmtId="0" fontId="3" fillId="2" borderId="1" xfId="1" applyFont="1" applyAlignment="1">
      <alignment horizontal="center" vertical="center" wrapText="1"/>
    </xf>
    <xf numFmtId="0" fontId="4" fillId="2" borderId="1" xfId="1" applyFont="1" applyAlignment="1">
      <alignment horizontal="center" vertical="center" wrapText="1"/>
    </xf>
  </cellXfs>
  <cellStyles count="3">
    <cellStyle name="Итог" xfId="2" builtinId="25"/>
    <cellStyle name="Обычный" xfId="0" builtinId="0"/>
    <cellStyle name="Примечание" xfId="1" builtinId="10"/>
  </cellStyles>
  <dxfs count="13"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8" tint="-0.499984740745262"/>
        <name val="Calibri"/>
        <scheme val="minor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Дней посещенных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Лист1!$C$7:$C$26</c:f>
              <c:strCache>
                <c:ptCount val="20"/>
                <c:pt idx="0">
                  <c:v>Ануфриева Ева Семеновна</c:v>
                </c:pt>
                <c:pt idx="1">
                  <c:v>Белочкина Эвелина Давидовна</c:v>
                </c:pt>
                <c:pt idx="2">
                  <c:v>Бобрик Владлена Данилевна</c:v>
                </c:pt>
                <c:pt idx="3">
                  <c:v>Витвин Ефрем Степанович</c:v>
                </c:pt>
                <c:pt idx="4">
                  <c:v>Ерёмин Кирилл Иннокентиевич</c:v>
                </c:pt>
                <c:pt idx="5">
                  <c:v>Капитонов Тимофей Карлович</c:v>
                </c:pt>
                <c:pt idx="6">
                  <c:v>Коньякова Антонина Всеволодовна</c:v>
                </c:pt>
                <c:pt idx="7">
                  <c:v>Кудров Тихон Захарович</c:v>
                </c:pt>
                <c:pt idx="8">
                  <c:v>Митрохина Таисия Борисовна</c:v>
                </c:pt>
                <c:pt idx="9">
                  <c:v>Мутовина Дина Алексеевна</c:v>
                </c:pt>
                <c:pt idx="10">
                  <c:v>Нюхалов Мартын Евстафиевич</c:v>
                </c:pt>
                <c:pt idx="11">
                  <c:v>Рыкова Изольда Ефимовна</c:v>
                </c:pt>
                <c:pt idx="12">
                  <c:v>Скосырский Всеволод Герасимович</c:v>
                </c:pt>
                <c:pt idx="13">
                  <c:v>Урбановский Владимир Дмитриевич</c:v>
                </c:pt>
                <c:pt idx="14">
                  <c:v>Хабаров Мстислав Максимович</c:v>
                </c:pt>
                <c:pt idx="15">
                  <c:v>Целиковский Николай Денисович</c:v>
                </c:pt>
                <c:pt idx="16">
                  <c:v>Эрдели ﻿Август Матвеевич</c:v>
                </c:pt>
                <c:pt idx="17">
                  <c:v>Ягода Юлий Иннокентиевич</c:v>
                </c:pt>
                <c:pt idx="18">
                  <c:v>Язвецова Роза Павловна</c:v>
                </c:pt>
                <c:pt idx="19">
                  <c:v>Якшибаев Кирилл Адамович</c:v>
                </c:pt>
              </c:strCache>
            </c:strRef>
          </c:cat>
          <c:val>
            <c:numRef>
              <c:f>Лист1!$AI$7:$AI$26</c:f>
              <c:numCache>
                <c:formatCode>General</c:formatCode>
                <c:ptCount val="20"/>
                <c:pt idx="0">
                  <c:v>29</c:v>
                </c:pt>
                <c:pt idx="1">
                  <c:v>31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29</c:v>
                </c:pt>
                <c:pt idx="6">
                  <c:v>30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30</c:v>
                </c:pt>
                <c:pt idx="12">
                  <c:v>28</c:v>
                </c:pt>
                <c:pt idx="13">
                  <c:v>30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30</c:v>
                </c:pt>
                <c:pt idx="18">
                  <c:v>29</c:v>
                </c:pt>
                <c:pt idx="19">
                  <c:v>31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382128"/>
        <c:axId val="158382520"/>
      </c:lineChart>
      <c:catAx>
        <c:axId val="15838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382520"/>
        <c:crosses val="autoZero"/>
        <c:auto val="1"/>
        <c:lblAlgn val="ctr"/>
        <c:lblOffset val="100"/>
        <c:noMultiLvlLbl val="0"/>
      </c:catAx>
      <c:valAx>
        <c:axId val="158382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838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9525</xdr:rowOff>
    </xdr:from>
    <xdr:to>
      <xdr:col>12</xdr:col>
      <xdr:colOff>142875</xdr:colOff>
      <xdr:row>48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D4:N24" totalsRowShown="0">
  <autoFilter ref="D4:N24"/>
  <tableColumns count="11">
    <tableColumn id="1" name="Фамилия, имя, отчество" dataDxfId="7">
      <calculatedColumnFormula>Лист1!C7</calculatedColumnFormula>
    </tableColumn>
    <tableColumn id="2" name="Пол" dataDxfId="6"/>
    <tableColumn id="3" name="Дата рождения" dataDxfId="5"/>
    <tableColumn id="4" name="Адрес" dataDxfId="4"/>
    <tableColumn id="5" name="Телефон" dataDxfId="3" dataCellStyle="Итог"/>
    <tableColumn id="6" name="Рост" dataDxfId="2"/>
    <tableColumn id="7" name="Вес" dataDxfId="1"/>
    <tableColumn id="8" name="Фамилия, Имя, Отчество матери" dataDxfId="0"/>
    <tableColumn id="9" name="Место работы матери"/>
    <tableColumn id="10" name="Фамилия, Имя , Отчество отца"/>
    <tableColumn id="11" name="Место работы отца"/>
  </tableColumns>
  <tableStyleInfo name="TableStyleLight1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Текстура гранж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J28"/>
  <sheetViews>
    <sheetView topLeftCell="H10" zoomScaleNormal="100" workbookViewId="0">
      <selection activeCell="Y37" sqref="X37:Y37"/>
    </sheetView>
  </sheetViews>
  <sheetFormatPr defaultRowHeight="15" x14ac:dyDescent="0.25"/>
  <cols>
    <col min="2" max="2" width="9.140625" customWidth="1"/>
    <col min="3" max="3" width="41.85546875" customWidth="1"/>
    <col min="4" max="34" width="5.7109375" customWidth="1"/>
    <col min="35" max="35" width="11" customWidth="1"/>
    <col min="36" max="36" width="10.28515625" customWidth="1"/>
  </cols>
  <sheetData>
    <row r="4" spans="2:36" ht="21" x14ac:dyDescent="0.45">
      <c r="B4" s="3"/>
      <c r="C4" s="20" t="s">
        <v>20</v>
      </c>
      <c r="D4" s="21"/>
      <c r="E4" s="21"/>
      <c r="F4" s="21"/>
      <c r="G4" s="21"/>
      <c r="H4" s="21"/>
      <c r="I4" s="21"/>
      <c r="J4" s="21"/>
      <c r="K4" s="21"/>
    </row>
    <row r="5" spans="2:36" ht="29.25" customHeight="1" x14ac:dyDescent="0.25">
      <c r="B5" s="22" t="s">
        <v>0</v>
      </c>
      <c r="C5" s="23" t="s">
        <v>1</v>
      </c>
      <c r="D5" s="24" t="s">
        <v>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18" t="s">
        <v>3</v>
      </c>
      <c r="AJ5" s="18" t="s">
        <v>4</v>
      </c>
    </row>
    <row r="6" spans="2:36" x14ac:dyDescent="0.25">
      <c r="B6" s="22"/>
      <c r="C6" s="23"/>
      <c r="D6" s="4">
        <v>43864</v>
      </c>
      <c r="E6" s="4">
        <v>43865</v>
      </c>
      <c r="F6" s="4">
        <v>43866</v>
      </c>
      <c r="G6" s="4">
        <v>43867</v>
      </c>
      <c r="H6" s="4">
        <v>43868</v>
      </c>
      <c r="I6" s="4">
        <f>D6+7</f>
        <v>43871</v>
      </c>
      <c r="J6" s="4">
        <f t="shared" ref="J6:AH6" si="0">E6+7</f>
        <v>43872</v>
      </c>
      <c r="K6" s="4">
        <f t="shared" si="0"/>
        <v>43873</v>
      </c>
      <c r="L6" s="4">
        <f t="shared" si="0"/>
        <v>43874</v>
      </c>
      <c r="M6" s="4">
        <f t="shared" si="0"/>
        <v>43875</v>
      </c>
      <c r="N6" s="4">
        <f t="shared" si="0"/>
        <v>43878</v>
      </c>
      <c r="O6" s="4">
        <f t="shared" si="0"/>
        <v>43879</v>
      </c>
      <c r="P6" s="4">
        <f t="shared" si="0"/>
        <v>43880</v>
      </c>
      <c r="Q6" s="4">
        <f t="shared" si="0"/>
        <v>43881</v>
      </c>
      <c r="R6" s="4">
        <f t="shared" si="0"/>
        <v>43882</v>
      </c>
      <c r="S6" s="4">
        <f t="shared" si="0"/>
        <v>43885</v>
      </c>
      <c r="T6" s="4">
        <f t="shared" si="0"/>
        <v>43886</v>
      </c>
      <c r="U6" s="4">
        <f t="shared" si="0"/>
        <v>43887</v>
      </c>
      <c r="V6" s="4">
        <f t="shared" si="0"/>
        <v>43888</v>
      </c>
      <c r="W6" s="4">
        <f t="shared" si="0"/>
        <v>43889</v>
      </c>
      <c r="X6" s="4">
        <f t="shared" si="0"/>
        <v>43892</v>
      </c>
      <c r="Y6" s="4">
        <f t="shared" si="0"/>
        <v>43893</v>
      </c>
      <c r="Z6" s="4">
        <f t="shared" si="0"/>
        <v>43894</v>
      </c>
      <c r="AA6" s="4">
        <f t="shared" si="0"/>
        <v>43895</v>
      </c>
      <c r="AB6" s="4">
        <f t="shared" si="0"/>
        <v>43896</v>
      </c>
      <c r="AC6" s="4">
        <f t="shared" si="0"/>
        <v>43899</v>
      </c>
      <c r="AD6" s="4">
        <f t="shared" si="0"/>
        <v>43900</v>
      </c>
      <c r="AE6" s="4">
        <f t="shared" si="0"/>
        <v>43901</v>
      </c>
      <c r="AF6" s="4">
        <f t="shared" si="0"/>
        <v>43902</v>
      </c>
      <c r="AG6" s="4">
        <f t="shared" si="0"/>
        <v>43903</v>
      </c>
      <c r="AH6" s="4">
        <f t="shared" si="0"/>
        <v>43906</v>
      </c>
      <c r="AI6" s="18"/>
      <c r="AJ6" s="18"/>
    </row>
    <row r="7" spans="2:36" ht="15.95" customHeight="1" x14ac:dyDescent="0.25">
      <c r="B7" s="1">
        <v>1</v>
      </c>
      <c r="C7" s="6" t="s">
        <v>17</v>
      </c>
      <c r="D7" s="7"/>
      <c r="E7" s="8" t="s">
        <v>21</v>
      </c>
      <c r="F7" s="8" t="s">
        <v>21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6"/>
      <c r="AH7" s="6"/>
      <c r="AI7" s="2">
        <f>COUNTBLANK(D7:AH7)</f>
        <v>29</v>
      </c>
      <c r="AJ7" s="2">
        <f>COUNTIF(D7:AH7,"н")</f>
        <v>2</v>
      </c>
    </row>
    <row r="8" spans="2:36" ht="15.95" customHeight="1" x14ac:dyDescent="0.25">
      <c r="B8" s="1">
        <v>2</v>
      </c>
      <c r="C8" s="6" t="s">
        <v>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6"/>
      <c r="AH8" s="6"/>
      <c r="AI8" s="2">
        <f t="shared" ref="AI8:AI26" si="1">COUNTBLANK(D8:AH8)</f>
        <v>31</v>
      </c>
      <c r="AJ8" s="2">
        <f t="shared" ref="AJ8:AJ26" si="2">COUNTIF(D8:AH8,"н")</f>
        <v>0</v>
      </c>
    </row>
    <row r="9" spans="2:36" ht="15.95" customHeight="1" x14ac:dyDescent="0.25">
      <c r="B9" s="1">
        <v>3</v>
      </c>
      <c r="C9" s="6" t="s">
        <v>76</v>
      </c>
      <c r="D9" s="7"/>
      <c r="E9" s="7"/>
      <c r="F9" s="7"/>
      <c r="G9" s="7"/>
      <c r="H9" s="7"/>
      <c r="I9" s="7"/>
      <c r="J9" s="7" t="s">
        <v>21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 t="s">
        <v>21</v>
      </c>
      <c r="Z9" s="7"/>
      <c r="AA9" s="7"/>
      <c r="AB9" s="7"/>
      <c r="AC9" s="7" t="s">
        <v>21</v>
      </c>
      <c r="AD9" s="7"/>
      <c r="AE9" s="7"/>
      <c r="AF9" s="7"/>
      <c r="AG9" s="6"/>
      <c r="AH9" s="6"/>
      <c r="AI9" s="2">
        <f t="shared" si="1"/>
        <v>28</v>
      </c>
      <c r="AJ9" s="2">
        <f t="shared" si="2"/>
        <v>3</v>
      </c>
    </row>
    <row r="10" spans="2:36" ht="15.95" customHeight="1" x14ac:dyDescent="0.25">
      <c r="B10" s="1">
        <v>4</v>
      </c>
      <c r="C10" s="6" t="s">
        <v>79</v>
      </c>
      <c r="D10" s="7"/>
      <c r="E10" s="7"/>
      <c r="F10" s="7"/>
      <c r="G10" s="8" t="s">
        <v>21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 t="s">
        <v>21</v>
      </c>
      <c r="AG10" s="6"/>
      <c r="AH10" s="6"/>
      <c r="AI10" s="2">
        <f t="shared" si="1"/>
        <v>29</v>
      </c>
      <c r="AJ10" s="2">
        <f t="shared" si="2"/>
        <v>2</v>
      </c>
    </row>
    <row r="11" spans="2:36" ht="15.95" customHeight="1" x14ac:dyDescent="0.25">
      <c r="B11" s="1">
        <v>5</v>
      </c>
      <c r="C11" s="6" t="s">
        <v>13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 t="s">
        <v>21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6"/>
      <c r="AH11" s="6"/>
      <c r="AI11" s="2">
        <f t="shared" si="1"/>
        <v>30</v>
      </c>
      <c r="AJ11" s="2">
        <f t="shared" si="2"/>
        <v>1</v>
      </c>
    </row>
    <row r="12" spans="2:36" ht="15.95" customHeight="1" x14ac:dyDescent="0.25">
      <c r="B12" s="1">
        <v>6</v>
      </c>
      <c r="C12" s="6" t="s">
        <v>12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 t="s">
        <v>21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 t="s">
        <v>21</v>
      </c>
      <c r="AG12" s="6"/>
      <c r="AH12" s="6"/>
      <c r="AI12" s="2">
        <f t="shared" si="1"/>
        <v>29</v>
      </c>
      <c r="AJ12" s="2">
        <f t="shared" si="2"/>
        <v>2</v>
      </c>
    </row>
    <row r="13" spans="2:36" ht="15.95" customHeight="1" x14ac:dyDescent="0.25">
      <c r="B13" s="1">
        <v>7</v>
      </c>
      <c r="C13" s="6" t="s">
        <v>9</v>
      </c>
      <c r="D13" s="7"/>
      <c r="E13" s="7"/>
      <c r="F13" s="7"/>
      <c r="G13" s="7"/>
      <c r="H13" s="8" t="s">
        <v>21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6"/>
      <c r="AH13" s="6"/>
      <c r="AI13" s="2">
        <f t="shared" si="1"/>
        <v>30</v>
      </c>
      <c r="AJ13" s="2">
        <f t="shared" si="2"/>
        <v>1</v>
      </c>
    </row>
    <row r="14" spans="2:36" ht="15.95" customHeight="1" x14ac:dyDescent="0.25">
      <c r="B14" s="1">
        <v>8</v>
      </c>
      <c r="C14" s="6" t="s">
        <v>19</v>
      </c>
      <c r="D14" s="7"/>
      <c r="E14" s="7"/>
      <c r="F14" s="7"/>
      <c r="G14" s="7"/>
      <c r="H14" s="7"/>
      <c r="I14" s="7"/>
      <c r="J14" s="7"/>
      <c r="K14" s="7"/>
      <c r="L14" s="7"/>
      <c r="M14" s="7" t="s">
        <v>21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 t="s">
        <v>21</v>
      </c>
      <c r="Z14" s="7"/>
      <c r="AA14" s="7"/>
      <c r="AB14" s="7"/>
      <c r="AC14" s="7"/>
      <c r="AD14" s="7"/>
      <c r="AE14" s="7" t="s">
        <v>21</v>
      </c>
      <c r="AF14" s="7"/>
      <c r="AG14" s="6"/>
      <c r="AH14" s="6"/>
      <c r="AI14" s="2">
        <f t="shared" si="1"/>
        <v>28</v>
      </c>
      <c r="AJ14" s="2">
        <f t="shared" si="2"/>
        <v>3</v>
      </c>
    </row>
    <row r="15" spans="2:36" ht="15.95" customHeight="1" x14ac:dyDescent="0.25">
      <c r="B15" s="1">
        <v>9</v>
      </c>
      <c r="C15" s="6" t="s">
        <v>18</v>
      </c>
      <c r="D15" s="7"/>
      <c r="E15" s="7"/>
      <c r="F15" s="7"/>
      <c r="G15" s="7"/>
      <c r="H15" s="7"/>
      <c r="I15" s="7"/>
      <c r="J15" s="7" t="s">
        <v>21</v>
      </c>
      <c r="K15" s="7"/>
      <c r="L15" s="7"/>
      <c r="M15" s="7"/>
      <c r="N15" s="7"/>
      <c r="O15" s="7"/>
      <c r="P15" s="7"/>
      <c r="Q15" s="7" t="s">
        <v>21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2">
        <f t="shared" si="1"/>
        <v>29</v>
      </c>
      <c r="AJ15" s="2">
        <f t="shared" si="2"/>
        <v>2</v>
      </c>
    </row>
    <row r="16" spans="2:36" ht="15.95" customHeight="1" x14ac:dyDescent="0.25">
      <c r="B16" s="1">
        <v>10</v>
      </c>
      <c r="C16" s="6" t="s">
        <v>86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21</v>
      </c>
      <c r="AE16" s="7"/>
      <c r="AF16" s="7"/>
      <c r="AG16" s="6"/>
      <c r="AH16" s="6"/>
      <c r="AI16" s="2">
        <f t="shared" si="1"/>
        <v>30</v>
      </c>
      <c r="AJ16" s="2">
        <f t="shared" si="2"/>
        <v>1</v>
      </c>
    </row>
    <row r="17" spans="2:36" ht="15.95" customHeight="1" x14ac:dyDescent="0.25">
      <c r="B17" s="1">
        <v>11</v>
      </c>
      <c r="C17" s="6" t="s">
        <v>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  <c r="AH17" s="6"/>
      <c r="AI17" s="2">
        <f t="shared" si="1"/>
        <v>31</v>
      </c>
      <c r="AJ17" s="2">
        <f t="shared" si="2"/>
        <v>0</v>
      </c>
    </row>
    <row r="18" spans="2:36" ht="15.95" customHeight="1" x14ac:dyDescent="0.25">
      <c r="B18" s="1">
        <v>12</v>
      </c>
      <c r="C18" s="6" t="s">
        <v>16</v>
      </c>
      <c r="D18" s="7"/>
      <c r="E18" s="7" t="s">
        <v>21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6"/>
      <c r="AH18" s="6"/>
      <c r="AI18" s="2">
        <f t="shared" si="1"/>
        <v>30</v>
      </c>
      <c r="AJ18" s="2">
        <f t="shared" si="2"/>
        <v>1</v>
      </c>
    </row>
    <row r="19" spans="2:36" ht="15.95" customHeight="1" x14ac:dyDescent="0.25">
      <c r="B19" s="1">
        <v>13</v>
      </c>
      <c r="C19" s="6" t="s">
        <v>11</v>
      </c>
      <c r="D19" s="7"/>
      <c r="E19" s="7"/>
      <c r="F19" s="7"/>
      <c r="G19" s="7"/>
      <c r="H19" s="7" t="s">
        <v>21</v>
      </c>
      <c r="I19" s="7"/>
      <c r="J19" s="7"/>
      <c r="K19" s="7"/>
      <c r="L19" s="7" t="s">
        <v>21</v>
      </c>
      <c r="M19" s="7"/>
      <c r="N19" s="7"/>
      <c r="O19" s="7"/>
      <c r="P19" s="7"/>
      <c r="Q19" s="7"/>
      <c r="R19" s="7"/>
      <c r="S19" s="7"/>
      <c r="T19" s="7" t="s">
        <v>21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6"/>
      <c r="AH19" s="6"/>
      <c r="AI19" s="2">
        <f t="shared" si="1"/>
        <v>28</v>
      </c>
      <c r="AJ19" s="2">
        <f t="shared" si="2"/>
        <v>3</v>
      </c>
    </row>
    <row r="20" spans="2:36" ht="15.95" customHeight="1" x14ac:dyDescent="0.25">
      <c r="B20" s="1">
        <v>14</v>
      </c>
      <c r="C20" s="6" t="s">
        <v>91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 t="s">
        <v>21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6"/>
      <c r="AH20" s="6"/>
      <c r="AI20" s="2">
        <f t="shared" si="1"/>
        <v>30</v>
      </c>
      <c r="AJ20" s="2">
        <f t="shared" si="2"/>
        <v>1</v>
      </c>
    </row>
    <row r="21" spans="2:36" ht="15.95" customHeight="1" x14ac:dyDescent="0.25">
      <c r="B21" s="1">
        <v>15</v>
      </c>
      <c r="C21" s="6" t="s">
        <v>93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6"/>
      <c r="AH21" s="6"/>
      <c r="AI21" s="2">
        <f t="shared" si="1"/>
        <v>31</v>
      </c>
      <c r="AJ21" s="2">
        <f t="shared" si="2"/>
        <v>0</v>
      </c>
    </row>
    <row r="22" spans="2:36" ht="15.95" customHeight="1" x14ac:dyDescent="0.25">
      <c r="B22" s="1">
        <v>16</v>
      </c>
      <c r="C22" s="6" t="s">
        <v>95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21</v>
      </c>
      <c r="AE22" s="7"/>
      <c r="AF22" s="7"/>
      <c r="AG22" s="6"/>
      <c r="AH22" s="6"/>
      <c r="AI22" s="2">
        <f t="shared" si="1"/>
        <v>30</v>
      </c>
      <c r="AJ22" s="2">
        <f t="shared" si="2"/>
        <v>1</v>
      </c>
    </row>
    <row r="23" spans="2:36" ht="15.95" customHeight="1" x14ac:dyDescent="0.25">
      <c r="B23" s="1">
        <v>17</v>
      </c>
      <c r="C23" s="6" t="s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 t="s">
        <v>21</v>
      </c>
      <c r="R23" s="7"/>
      <c r="S23" s="7"/>
      <c r="T23" s="7"/>
      <c r="U23" s="7"/>
      <c r="V23" s="7"/>
      <c r="W23" s="7"/>
      <c r="X23" s="7"/>
      <c r="Y23" s="7"/>
      <c r="Z23" s="7" t="s">
        <v>21</v>
      </c>
      <c r="AA23" s="7"/>
      <c r="AB23" s="7"/>
      <c r="AC23" s="7"/>
      <c r="AD23" s="7"/>
      <c r="AE23" s="7"/>
      <c r="AF23" s="7"/>
      <c r="AG23" s="6"/>
      <c r="AH23" s="6"/>
      <c r="AI23" s="2">
        <f t="shared" si="1"/>
        <v>29</v>
      </c>
      <c r="AJ23" s="2">
        <f t="shared" si="2"/>
        <v>2</v>
      </c>
    </row>
    <row r="24" spans="2:36" ht="15.95" customHeight="1" x14ac:dyDescent="0.25">
      <c r="B24" s="1">
        <v>18</v>
      </c>
      <c r="C24" s="6" t="s">
        <v>14</v>
      </c>
      <c r="D24" s="7"/>
      <c r="E24" s="7"/>
      <c r="F24" s="7"/>
      <c r="G24" s="7"/>
      <c r="H24" s="7"/>
      <c r="I24" s="7"/>
      <c r="J24" s="7" t="s">
        <v>21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6"/>
      <c r="AH24" s="6"/>
      <c r="AI24" s="2">
        <f t="shared" si="1"/>
        <v>30</v>
      </c>
      <c r="AJ24" s="2">
        <f t="shared" si="2"/>
        <v>1</v>
      </c>
    </row>
    <row r="25" spans="2:36" ht="15.95" customHeight="1" x14ac:dyDescent="0.25">
      <c r="B25" s="1">
        <v>19</v>
      </c>
      <c r="C25" s="6" t="s">
        <v>99</v>
      </c>
      <c r="D25" s="7" t="s">
        <v>21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 t="s">
        <v>21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6"/>
      <c r="AH25" s="6"/>
      <c r="AI25" s="2">
        <f t="shared" si="1"/>
        <v>29</v>
      </c>
      <c r="AJ25" s="2">
        <f t="shared" si="2"/>
        <v>2</v>
      </c>
    </row>
    <row r="26" spans="2:36" ht="15.95" customHeight="1" x14ac:dyDescent="0.25">
      <c r="B26" s="1">
        <v>20</v>
      </c>
      <c r="C26" s="6" t="s">
        <v>10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6"/>
      <c r="AH26" s="6"/>
      <c r="AI26" s="2">
        <f t="shared" si="1"/>
        <v>31</v>
      </c>
      <c r="AJ26" s="2">
        <f t="shared" si="2"/>
        <v>0</v>
      </c>
    </row>
    <row r="27" spans="2:36" ht="15.95" customHeight="1" x14ac:dyDescent="0.25">
      <c r="B27" s="19" t="s">
        <v>5</v>
      </c>
      <c r="C27" s="19"/>
      <c r="D27" s="2">
        <f>COUNTBLANK(D7:D26)</f>
        <v>19</v>
      </c>
      <c r="E27" s="2">
        <f t="shared" ref="E27:J27" si="3">COUNTBLANK(E7:E26)</f>
        <v>18</v>
      </c>
      <c r="F27" s="2">
        <f t="shared" si="3"/>
        <v>19</v>
      </c>
      <c r="G27" s="2">
        <f t="shared" si="3"/>
        <v>19</v>
      </c>
      <c r="H27" s="2">
        <f t="shared" si="3"/>
        <v>18</v>
      </c>
      <c r="I27" s="2">
        <f t="shared" si="3"/>
        <v>20</v>
      </c>
      <c r="J27" s="2">
        <f t="shared" si="3"/>
        <v>17</v>
      </c>
      <c r="K27" s="2">
        <f t="shared" ref="K27:AH27" si="4">COUNTBLANK(K7:K26)</f>
        <v>20</v>
      </c>
      <c r="L27" s="2">
        <f t="shared" si="4"/>
        <v>19</v>
      </c>
      <c r="M27" s="2">
        <f t="shared" si="4"/>
        <v>19</v>
      </c>
      <c r="N27" s="2">
        <f t="shared" si="4"/>
        <v>20</v>
      </c>
      <c r="O27" s="2">
        <f t="shared" si="4"/>
        <v>20</v>
      </c>
      <c r="P27" s="2">
        <f t="shared" si="4"/>
        <v>19</v>
      </c>
      <c r="Q27" s="2">
        <f t="shared" si="4"/>
        <v>17</v>
      </c>
      <c r="R27" s="2">
        <f t="shared" si="4"/>
        <v>20</v>
      </c>
      <c r="S27" s="2">
        <f t="shared" si="4"/>
        <v>19</v>
      </c>
      <c r="T27" s="2">
        <f t="shared" si="4"/>
        <v>19</v>
      </c>
      <c r="U27" s="2">
        <f t="shared" si="4"/>
        <v>19</v>
      </c>
      <c r="V27" s="2">
        <f t="shared" si="4"/>
        <v>20</v>
      </c>
      <c r="W27" s="2">
        <f t="shared" si="4"/>
        <v>20</v>
      </c>
      <c r="X27" s="2">
        <f t="shared" si="4"/>
        <v>20</v>
      </c>
      <c r="Y27" s="2">
        <f t="shared" si="4"/>
        <v>18</v>
      </c>
      <c r="Z27" s="2">
        <f t="shared" si="4"/>
        <v>19</v>
      </c>
      <c r="AA27" s="2">
        <f t="shared" si="4"/>
        <v>20</v>
      </c>
      <c r="AB27" s="2">
        <f t="shared" si="4"/>
        <v>20</v>
      </c>
      <c r="AC27" s="2">
        <f t="shared" si="4"/>
        <v>19</v>
      </c>
      <c r="AD27" s="2">
        <f t="shared" si="4"/>
        <v>18</v>
      </c>
      <c r="AE27" s="2">
        <f t="shared" si="4"/>
        <v>19</v>
      </c>
      <c r="AF27" s="2">
        <f t="shared" si="4"/>
        <v>18</v>
      </c>
      <c r="AG27" s="2">
        <f t="shared" si="4"/>
        <v>20</v>
      </c>
      <c r="AH27" s="2">
        <f t="shared" si="4"/>
        <v>20</v>
      </c>
      <c r="AI27" s="2">
        <f>SUM(D27:AH27)</f>
        <v>592</v>
      </c>
      <c r="AJ27" s="2"/>
    </row>
    <row r="28" spans="2:36" ht="15.95" customHeight="1" x14ac:dyDescent="0.25">
      <c r="B28" s="19" t="s">
        <v>6</v>
      </c>
      <c r="C28" s="19"/>
      <c r="D28" s="2">
        <f>COUNTIF(D7:D26,"н")</f>
        <v>1</v>
      </c>
      <c r="E28" s="2">
        <f t="shared" ref="E28:AH28" si="5">COUNTIF(E7:E26,"н")</f>
        <v>2</v>
      </c>
      <c r="F28" s="2">
        <f t="shared" si="5"/>
        <v>1</v>
      </c>
      <c r="G28" s="2">
        <f t="shared" si="5"/>
        <v>1</v>
      </c>
      <c r="H28" s="2">
        <f t="shared" si="5"/>
        <v>2</v>
      </c>
      <c r="I28" s="2">
        <f t="shared" si="5"/>
        <v>0</v>
      </c>
      <c r="J28" s="2">
        <f t="shared" si="5"/>
        <v>3</v>
      </c>
      <c r="K28" s="2">
        <f t="shared" si="5"/>
        <v>0</v>
      </c>
      <c r="L28" s="2">
        <f t="shared" si="5"/>
        <v>1</v>
      </c>
      <c r="M28" s="2">
        <f t="shared" si="5"/>
        <v>1</v>
      </c>
      <c r="N28" s="2">
        <f t="shared" si="5"/>
        <v>0</v>
      </c>
      <c r="O28" s="2">
        <f t="shared" si="5"/>
        <v>0</v>
      </c>
      <c r="P28" s="2">
        <f t="shared" si="5"/>
        <v>1</v>
      </c>
      <c r="Q28" s="2">
        <f t="shared" si="5"/>
        <v>3</v>
      </c>
      <c r="R28" s="2">
        <f t="shared" si="5"/>
        <v>0</v>
      </c>
      <c r="S28" s="2">
        <f t="shared" si="5"/>
        <v>1</v>
      </c>
      <c r="T28" s="2">
        <f t="shared" si="5"/>
        <v>1</v>
      </c>
      <c r="U28" s="2">
        <f t="shared" si="5"/>
        <v>1</v>
      </c>
      <c r="V28" s="2">
        <f t="shared" si="5"/>
        <v>0</v>
      </c>
      <c r="W28" s="2">
        <f t="shared" si="5"/>
        <v>0</v>
      </c>
      <c r="X28" s="2">
        <f t="shared" si="5"/>
        <v>0</v>
      </c>
      <c r="Y28" s="2">
        <f t="shared" si="5"/>
        <v>2</v>
      </c>
      <c r="Z28" s="2">
        <f t="shared" si="5"/>
        <v>1</v>
      </c>
      <c r="AA28" s="2">
        <f t="shared" si="5"/>
        <v>0</v>
      </c>
      <c r="AB28" s="2">
        <f t="shared" si="5"/>
        <v>0</v>
      </c>
      <c r="AC28" s="2">
        <f t="shared" si="5"/>
        <v>1</v>
      </c>
      <c r="AD28" s="2">
        <f t="shared" si="5"/>
        <v>2</v>
      </c>
      <c r="AE28" s="2">
        <f t="shared" si="5"/>
        <v>1</v>
      </c>
      <c r="AF28" s="2">
        <f t="shared" si="5"/>
        <v>2</v>
      </c>
      <c r="AG28" s="2">
        <f t="shared" si="5"/>
        <v>0</v>
      </c>
      <c r="AH28" s="2">
        <f t="shared" si="5"/>
        <v>0</v>
      </c>
      <c r="AI28" s="5"/>
      <c r="AJ28" s="2">
        <f>SUM(D28:AH28)</f>
        <v>28</v>
      </c>
    </row>
  </sheetData>
  <sortState ref="C7:C26">
    <sortCondition ref="C7"/>
  </sortState>
  <mergeCells count="8">
    <mergeCell ref="AI5:AI6"/>
    <mergeCell ref="AJ5:AJ6"/>
    <mergeCell ref="B27:C27"/>
    <mergeCell ref="C4:K4"/>
    <mergeCell ref="B28:C28"/>
    <mergeCell ref="B5:B6"/>
    <mergeCell ref="C5:C6"/>
    <mergeCell ref="D5:AH5"/>
  </mergeCells>
  <conditionalFormatting sqref="D7:AH26">
    <cfRule type="cellIs" dxfId="12" priority="2" operator="equal">
      <formula>"н"</formula>
    </cfRule>
  </conditionalFormatting>
  <conditionalFormatting sqref="D6:AH6">
    <cfRule type="cellIs" dxfId="11" priority="1" operator="equal">
      <formula>TODAY()</formula>
    </cfRule>
  </conditionalFormatting>
  <pageMargins left="0.7" right="0.7" top="0.75" bottom="0.75" header="0.3" footer="0.3"/>
  <pageSetup paperSize="9" orientation="portrait" verticalDpi="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25"/>
  <sheetViews>
    <sheetView tabSelected="1" topLeftCell="C1" workbookViewId="0">
      <selection activeCell="D11" sqref="D11"/>
    </sheetView>
  </sheetViews>
  <sheetFormatPr defaultRowHeight="15" x14ac:dyDescent="0.25"/>
  <cols>
    <col min="4" max="4" width="35" bestFit="1" customWidth="1"/>
    <col min="5" max="5" width="11.85546875" customWidth="1"/>
    <col min="6" max="6" width="15" bestFit="1" customWidth="1"/>
    <col min="7" max="7" width="20.5703125" bestFit="1" customWidth="1"/>
    <col min="8" max="8" width="14.140625" bestFit="1" customWidth="1"/>
    <col min="9" max="10" width="11.85546875" customWidth="1"/>
    <col min="11" max="11" width="37" bestFit="1" customWidth="1"/>
    <col min="12" max="12" width="23.140625" bestFit="1" customWidth="1"/>
    <col min="13" max="13" width="32.42578125" bestFit="1" customWidth="1"/>
    <col min="14" max="14" width="22.28515625" bestFit="1" customWidth="1"/>
  </cols>
  <sheetData>
    <row r="4" spans="4:14" x14ac:dyDescent="0.25"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</row>
    <row r="5" spans="4:14" ht="15.75" thickBot="1" x14ac:dyDescent="0.3">
      <c r="D5" s="14" t="str">
        <f>Лист1!C7</f>
        <v>Ануфриева Ева Семеновна</v>
      </c>
      <c r="E5" s="12" t="s">
        <v>33</v>
      </c>
      <c r="F5" s="13">
        <v>42404</v>
      </c>
      <c r="G5" s="17" t="s">
        <v>35</v>
      </c>
      <c r="H5" s="15">
        <v>89532984563</v>
      </c>
      <c r="I5" s="11">
        <v>106.2</v>
      </c>
      <c r="J5" s="11">
        <v>17.2</v>
      </c>
      <c r="K5" s="16" t="s">
        <v>55</v>
      </c>
      <c r="L5" t="s">
        <v>110</v>
      </c>
      <c r="M5" t="s">
        <v>73</v>
      </c>
      <c r="N5" t="s">
        <v>117</v>
      </c>
    </row>
    <row r="6" spans="4:14" ht="16.5" thickTop="1" thickBot="1" x14ac:dyDescent="0.3">
      <c r="D6" s="14" t="str">
        <f>Лист1!C8</f>
        <v>Белочкина Эвелина Давидовна</v>
      </c>
      <c r="E6" s="12" t="s">
        <v>33</v>
      </c>
      <c r="F6" s="13">
        <v>42493</v>
      </c>
      <c r="G6" s="17" t="s">
        <v>36</v>
      </c>
      <c r="H6" s="15">
        <v>89509845632</v>
      </c>
      <c r="I6" s="11">
        <v>101</v>
      </c>
      <c r="J6" s="11">
        <v>16.5</v>
      </c>
      <c r="K6" s="16" t="s">
        <v>56</v>
      </c>
      <c r="L6" t="s">
        <v>109</v>
      </c>
      <c r="M6" t="s">
        <v>74</v>
      </c>
      <c r="N6" t="s">
        <v>118</v>
      </c>
    </row>
    <row r="7" spans="4:14" ht="16.5" thickTop="1" thickBot="1" x14ac:dyDescent="0.3">
      <c r="D7" s="14" t="str">
        <f>Лист1!C9</f>
        <v>Бобрик Владлена Данилевна</v>
      </c>
      <c r="E7" s="12" t="s">
        <v>33</v>
      </c>
      <c r="F7" s="13">
        <v>42670</v>
      </c>
      <c r="G7" s="17" t="s">
        <v>37</v>
      </c>
      <c r="H7" s="15">
        <v>89532342145</v>
      </c>
      <c r="I7" s="11">
        <v>102.5</v>
      </c>
      <c r="J7" s="11">
        <v>16.7</v>
      </c>
      <c r="K7" s="16" t="s">
        <v>75</v>
      </c>
      <c r="L7" t="s">
        <v>108</v>
      </c>
      <c r="M7" t="s">
        <v>77</v>
      </c>
      <c r="N7" t="s">
        <v>119</v>
      </c>
    </row>
    <row r="8" spans="4:14" ht="16.5" thickTop="1" thickBot="1" x14ac:dyDescent="0.3">
      <c r="D8" s="14" t="str">
        <f>Лист1!C10</f>
        <v>Витвин Ефрем Степанович</v>
      </c>
      <c r="E8" s="10" t="s">
        <v>34</v>
      </c>
      <c r="F8" s="13">
        <v>42414</v>
      </c>
      <c r="G8" s="17" t="s">
        <v>38</v>
      </c>
      <c r="H8" s="15">
        <v>89621982215</v>
      </c>
      <c r="I8" s="11">
        <v>106.7</v>
      </c>
      <c r="J8" s="11">
        <v>17.3</v>
      </c>
      <c r="K8" s="16" t="s">
        <v>78</v>
      </c>
      <c r="L8" t="s">
        <v>107</v>
      </c>
      <c r="M8" t="s">
        <v>80</v>
      </c>
      <c r="N8" t="s">
        <v>103</v>
      </c>
    </row>
    <row r="9" spans="4:14" ht="16.5" thickTop="1" thickBot="1" x14ac:dyDescent="0.3">
      <c r="D9" s="14" t="str">
        <f>Лист1!C11</f>
        <v>Ерёмин Кирилл Иннокентиевич</v>
      </c>
      <c r="E9" s="10" t="s">
        <v>34</v>
      </c>
      <c r="F9" s="13">
        <v>42446</v>
      </c>
      <c r="G9" s="17" t="s">
        <v>39</v>
      </c>
      <c r="H9" s="15">
        <v>89003654423</v>
      </c>
      <c r="I9" s="11">
        <v>104.9</v>
      </c>
      <c r="J9" s="11">
        <v>16.899999999999999</v>
      </c>
      <c r="K9" s="16" t="s">
        <v>57</v>
      </c>
      <c r="L9" t="s">
        <v>106</v>
      </c>
      <c r="M9" t="s">
        <v>81</v>
      </c>
      <c r="N9" t="s">
        <v>122</v>
      </c>
    </row>
    <row r="10" spans="4:14" ht="16.5" thickTop="1" thickBot="1" x14ac:dyDescent="0.3">
      <c r="D10" s="14" t="str">
        <f>Лист1!C12</f>
        <v>Капитонов Тимофей Карлович</v>
      </c>
      <c r="E10" s="10" t="s">
        <v>34</v>
      </c>
      <c r="F10" s="13">
        <v>42446</v>
      </c>
      <c r="G10" s="17" t="s">
        <v>40</v>
      </c>
      <c r="H10" s="15">
        <v>89532487690</v>
      </c>
      <c r="I10" s="11">
        <v>103.5</v>
      </c>
      <c r="J10" s="11">
        <v>16.600000000000001</v>
      </c>
      <c r="K10" s="16" t="s">
        <v>58</v>
      </c>
      <c r="L10" t="s">
        <v>129</v>
      </c>
      <c r="M10" t="s">
        <v>82</v>
      </c>
      <c r="N10" t="s">
        <v>124</v>
      </c>
    </row>
    <row r="11" spans="4:14" ht="16.5" thickTop="1" thickBot="1" x14ac:dyDescent="0.3">
      <c r="D11" s="14" t="str">
        <f>Лист1!C13</f>
        <v>Коньякова Антонина Всеволодовна</v>
      </c>
      <c r="E11" s="10" t="s">
        <v>33</v>
      </c>
      <c r="F11" s="13">
        <v>42530</v>
      </c>
      <c r="G11" s="17" t="s">
        <v>41</v>
      </c>
      <c r="H11" s="15">
        <v>89504352657</v>
      </c>
      <c r="I11" s="11">
        <v>103.3</v>
      </c>
      <c r="J11" s="11">
        <v>16.899999999999999</v>
      </c>
      <c r="K11" s="16" t="s">
        <v>59</v>
      </c>
      <c r="L11" t="s">
        <v>105</v>
      </c>
      <c r="M11" t="s">
        <v>83</v>
      </c>
      <c r="N11" t="s">
        <v>127</v>
      </c>
    </row>
    <row r="12" spans="4:14" ht="16.5" thickTop="1" thickBot="1" x14ac:dyDescent="0.3">
      <c r="D12" s="14" t="str">
        <f>Лист1!C14</f>
        <v>Кудров Тихон Захарович</v>
      </c>
      <c r="E12" s="10" t="s">
        <v>34</v>
      </c>
      <c r="F12" s="13">
        <v>42452</v>
      </c>
      <c r="G12" s="17" t="s">
        <v>42</v>
      </c>
      <c r="H12" s="15">
        <v>89008795643</v>
      </c>
      <c r="I12" s="11">
        <v>106</v>
      </c>
      <c r="J12" s="11">
        <v>17</v>
      </c>
      <c r="K12" s="16" t="s">
        <v>60</v>
      </c>
      <c r="L12" t="s">
        <v>102</v>
      </c>
      <c r="M12" t="s">
        <v>84</v>
      </c>
      <c r="N12" t="s">
        <v>102</v>
      </c>
    </row>
    <row r="13" spans="4:14" ht="16.5" thickTop="1" thickBot="1" x14ac:dyDescent="0.3">
      <c r="D13" s="14" t="str">
        <f>Лист1!C15</f>
        <v>Митрохина Таисия Борисовна</v>
      </c>
      <c r="E13" s="10" t="s">
        <v>33</v>
      </c>
      <c r="F13" s="13">
        <v>42733</v>
      </c>
      <c r="G13" s="17" t="s">
        <v>43</v>
      </c>
      <c r="H13" s="15">
        <v>89201265743</v>
      </c>
      <c r="I13" s="11">
        <v>105.8</v>
      </c>
      <c r="J13" s="11">
        <v>17</v>
      </c>
      <c r="K13" s="16" t="s">
        <v>61</v>
      </c>
      <c r="L13" t="s">
        <v>104</v>
      </c>
      <c r="M13" t="s">
        <v>85</v>
      </c>
      <c r="N13" t="s">
        <v>128</v>
      </c>
    </row>
    <row r="14" spans="4:14" ht="16.5" thickTop="1" thickBot="1" x14ac:dyDescent="0.3">
      <c r="D14" s="14" t="str">
        <f>Лист1!C16</f>
        <v>Мутовина Дина Алексеевна</v>
      </c>
      <c r="E14" s="10" t="s">
        <v>33</v>
      </c>
      <c r="F14" s="13">
        <v>42563</v>
      </c>
      <c r="G14" s="17" t="s">
        <v>44</v>
      </c>
      <c r="H14" s="15">
        <v>89604568723</v>
      </c>
      <c r="I14" s="11">
        <v>98.7</v>
      </c>
      <c r="J14" s="11">
        <v>15.9</v>
      </c>
      <c r="K14" s="16" t="s">
        <v>62</v>
      </c>
      <c r="L14" t="s">
        <v>111</v>
      </c>
      <c r="M14" t="s">
        <v>87</v>
      </c>
      <c r="N14" t="s">
        <v>130</v>
      </c>
    </row>
    <row r="15" spans="4:14" ht="16.5" thickTop="1" thickBot="1" x14ac:dyDescent="0.3">
      <c r="D15" s="14" t="str">
        <f>Лист1!C17</f>
        <v>Нюхалов Мартын Евстафиевич</v>
      </c>
      <c r="E15" s="10" t="s">
        <v>34</v>
      </c>
      <c r="F15" s="13">
        <v>42632</v>
      </c>
      <c r="G15" s="17" t="s">
        <v>45</v>
      </c>
      <c r="H15" s="15">
        <v>89538542087</v>
      </c>
      <c r="I15" s="11">
        <v>105.6</v>
      </c>
      <c r="J15" s="11">
        <v>16.7</v>
      </c>
      <c r="K15" s="16" t="s">
        <v>63</v>
      </c>
      <c r="L15" t="s">
        <v>112</v>
      </c>
      <c r="M15" t="s">
        <v>88</v>
      </c>
      <c r="N15" t="s">
        <v>131</v>
      </c>
    </row>
    <row r="16" spans="4:14" ht="16.5" thickTop="1" thickBot="1" x14ac:dyDescent="0.3">
      <c r="D16" s="14" t="str">
        <f>Лист1!C18</f>
        <v>Рыкова Изольда Ефимовна</v>
      </c>
      <c r="E16" s="10" t="s">
        <v>33</v>
      </c>
      <c r="F16" s="13">
        <v>42636</v>
      </c>
      <c r="G16" s="17" t="s">
        <v>46</v>
      </c>
      <c r="H16" s="15">
        <v>89004528905</v>
      </c>
      <c r="I16" s="11">
        <v>99.5</v>
      </c>
      <c r="J16" s="11">
        <v>15.7</v>
      </c>
      <c r="K16" s="16" t="s">
        <v>64</v>
      </c>
      <c r="L16" t="s">
        <v>113</v>
      </c>
      <c r="M16" t="s">
        <v>89</v>
      </c>
      <c r="N16" t="s">
        <v>132</v>
      </c>
    </row>
    <row r="17" spans="4:14" ht="16.5" thickTop="1" thickBot="1" x14ac:dyDescent="0.3">
      <c r="D17" s="14" t="str">
        <f>Лист1!C19</f>
        <v>Скосырский Всеволод Герасимович</v>
      </c>
      <c r="E17" s="10" t="s">
        <v>34</v>
      </c>
      <c r="F17" s="13">
        <v>42537</v>
      </c>
      <c r="G17" s="17" t="s">
        <v>47</v>
      </c>
      <c r="H17" s="15">
        <v>89621896547</v>
      </c>
      <c r="I17" s="11">
        <v>105.9</v>
      </c>
      <c r="J17" s="11">
        <v>16.8</v>
      </c>
      <c r="K17" s="16" t="s">
        <v>65</v>
      </c>
      <c r="L17" t="s">
        <v>114</v>
      </c>
      <c r="M17" t="s">
        <v>90</v>
      </c>
      <c r="N17" t="s">
        <v>133</v>
      </c>
    </row>
    <row r="18" spans="4:14" ht="16.5" thickTop="1" thickBot="1" x14ac:dyDescent="0.3">
      <c r="D18" s="14" t="str">
        <f>Лист1!C20</f>
        <v>Урбановский Владимир Дмитриевич</v>
      </c>
      <c r="E18" s="10" t="s">
        <v>34</v>
      </c>
      <c r="F18" s="13">
        <v>42448</v>
      </c>
      <c r="G18" s="17" t="s">
        <v>49</v>
      </c>
      <c r="H18" s="15">
        <v>89005428709</v>
      </c>
      <c r="I18" s="11">
        <v>104.5</v>
      </c>
      <c r="J18" s="11">
        <v>16.899999999999999</v>
      </c>
      <c r="K18" s="16" t="s">
        <v>66</v>
      </c>
      <c r="L18" t="s">
        <v>115</v>
      </c>
      <c r="M18" t="s">
        <v>92</v>
      </c>
      <c r="N18" t="s">
        <v>134</v>
      </c>
    </row>
    <row r="19" spans="4:14" ht="16.5" thickTop="1" thickBot="1" x14ac:dyDescent="0.3">
      <c r="D19" s="14" t="str">
        <f>Лист1!C21</f>
        <v>Хабаров Мстислав Максимович</v>
      </c>
      <c r="E19" s="10" t="s">
        <v>34</v>
      </c>
      <c r="F19" s="13">
        <v>42692</v>
      </c>
      <c r="G19" s="17" t="s">
        <v>48</v>
      </c>
      <c r="H19" s="15">
        <v>89053297423</v>
      </c>
      <c r="I19" s="11">
        <v>106.2</v>
      </c>
      <c r="J19" s="11">
        <v>17.2</v>
      </c>
      <c r="K19" s="16" t="s">
        <v>67</v>
      </c>
      <c r="L19" t="s">
        <v>116</v>
      </c>
      <c r="M19" t="s">
        <v>94</v>
      </c>
      <c r="N19" t="s">
        <v>135</v>
      </c>
    </row>
    <row r="20" spans="4:14" ht="16.5" thickTop="1" thickBot="1" x14ac:dyDescent="0.3">
      <c r="D20" s="14" t="str">
        <f>Лист1!C22</f>
        <v>Целиковский Николай Денисович</v>
      </c>
      <c r="E20" s="10" t="s">
        <v>34</v>
      </c>
      <c r="F20" s="13">
        <v>42524</v>
      </c>
      <c r="G20" s="17" t="s">
        <v>50</v>
      </c>
      <c r="H20" s="15">
        <v>89096528541</v>
      </c>
      <c r="I20" s="11">
        <v>105</v>
      </c>
      <c r="J20" s="11">
        <v>16</v>
      </c>
      <c r="K20" s="16" t="s">
        <v>68</v>
      </c>
      <c r="L20" t="s">
        <v>120</v>
      </c>
      <c r="M20" t="s">
        <v>96</v>
      </c>
      <c r="N20" t="s">
        <v>110</v>
      </c>
    </row>
    <row r="21" spans="4:14" ht="16.5" thickTop="1" thickBot="1" x14ac:dyDescent="0.3">
      <c r="D21" s="14" t="str">
        <f>Лист1!C23</f>
        <v>Эрдели ﻿Август Матвеевич</v>
      </c>
      <c r="E21" s="10" t="s">
        <v>34</v>
      </c>
      <c r="F21" s="13">
        <v>42724</v>
      </c>
      <c r="G21" s="17" t="s">
        <v>51</v>
      </c>
      <c r="H21" s="15">
        <v>89603345300</v>
      </c>
      <c r="I21" s="11">
        <v>104.8</v>
      </c>
      <c r="J21" s="11">
        <v>16.399999999999999</v>
      </c>
      <c r="K21" s="16" t="s">
        <v>69</v>
      </c>
      <c r="L21" t="s">
        <v>121</v>
      </c>
      <c r="M21" t="s">
        <v>97</v>
      </c>
      <c r="N21" t="s">
        <v>136</v>
      </c>
    </row>
    <row r="22" spans="4:14" ht="16.5" thickTop="1" thickBot="1" x14ac:dyDescent="0.3">
      <c r="D22" s="14" t="str">
        <f>Лист1!C24</f>
        <v>Ягода Юлий Иннокентиевич</v>
      </c>
      <c r="E22" s="10" t="s">
        <v>34</v>
      </c>
      <c r="F22" s="13">
        <v>42481</v>
      </c>
      <c r="G22" s="17" t="s">
        <v>52</v>
      </c>
      <c r="H22" s="15">
        <v>89500098650</v>
      </c>
      <c r="I22" s="11">
        <v>102.7</v>
      </c>
      <c r="J22" s="11">
        <v>16.399999999999999</v>
      </c>
      <c r="K22" s="16" t="s">
        <v>70</v>
      </c>
      <c r="L22" t="s">
        <v>123</v>
      </c>
      <c r="M22" t="s">
        <v>98</v>
      </c>
      <c r="N22" t="s">
        <v>137</v>
      </c>
    </row>
    <row r="23" spans="4:14" ht="16.5" thickTop="1" thickBot="1" x14ac:dyDescent="0.3">
      <c r="D23" s="14" t="str">
        <f>Лист1!C25</f>
        <v>Язвецова Роза Павловна</v>
      </c>
      <c r="E23" s="10" t="s">
        <v>33</v>
      </c>
      <c r="F23" s="13">
        <v>42590</v>
      </c>
      <c r="G23" s="17" t="s">
        <v>53</v>
      </c>
      <c r="H23" s="15">
        <v>89531960563</v>
      </c>
      <c r="I23" s="11">
        <v>98.2</v>
      </c>
      <c r="J23" s="11">
        <v>15.8</v>
      </c>
      <c r="K23" s="16" t="s">
        <v>71</v>
      </c>
      <c r="L23" t="s">
        <v>125</v>
      </c>
      <c r="M23" t="s">
        <v>100</v>
      </c>
      <c r="N23" t="s">
        <v>138</v>
      </c>
    </row>
    <row r="24" spans="4:14" ht="16.5" thickTop="1" thickBot="1" x14ac:dyDescent="0.3">
      <c r="D24" s="14" t="str">
        <f>Лист1!C26</f>
        <v>Якшибаев Кирилл Адамович</v>
      </c>
      <c r="E24" s="10" t="s">
        <v>34</v>
      </c>
      <c r="F24" s="13">
        <v>42466</v>
      </c>
      <c r="G24" s="17" t="s">
        <v>54</v>
      </c>
      <c r="H24" s="15">
        <v>89204562370</v>
      </c>
      <c r="I24" s="11">
        <v>103.7</v>
      </c>
      <c r="J24" s="11">
        <v>16.2</v>
      </c>
      <c r="K24" s="16" t="s">
        <v>72</v>
      </c>
      <c r="L24" t="s">
        <v>126</v>
      </c>
      <c r="M24" t="s">
        <v>101</v>
      </c>
      <c r="N24" t="s">
        <v>139</v>
      </c>
    </row>
    <row r="25" spans="4:14" ht="15.75" thickTop="1" x14ac:dyDescent="0.25"/>
  </sheetData>
  <conditionalFormatting sqref="E5:E24">
    <cfRule type="cellIs" dxfId="10" priority="3" operator="equal">
      <formula>"м"</formula>
    </cfRule>
    <cfRule type="cellIs" dxfId="9" priority="2" operator="equal">
      <formula>"ж"</formula>
    </cfRule>
  </conditionalFormatting>
  <conditionalFormatting sqref="H5:H24">
    <cfRule type="cellIs" dxfId="8" priority="1" operator="equal">
      <formula>89312818319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102-4</dc:creator>
  <cp:lastModifiedBy>И103-5</cp:lastModifiedBy>
  <dcterms:created xsi:type="dcterms:W3CDTF">2020-01-17T07:40:12Z</dcterms:created>
  <dcterms:modified xsi:type="dcterms:W3CDTF">2020-02-14T08:11:52Z</dcterms:modified>
</cp:coreProperties>
</file>